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clan\SkyDrive\Public\"/>
    </mc:Choice>
  </mc:AlternateContent>
  <bookViews>
    <workbookView xWindow="480" yWindow="60" windowWidth="15180" windowHeight="10920" activeTab="1"/>
  </bookViews>
  <sheets>
    <sheet name="0-60 day DSO Calculator" sheetId="1" r:id="rId1"/>
    <sheet name="Over 60 days " sheetId="2" r:id="rId2"/>
  </sheets>
  <calcPr calcId="152511"/>
</workbook>
</file>

<file path=xl/calcChain.xml><?xml version="1.0" encoding="utf-8"?>
<calcChain xmlns="http://schemas.openxmlformats.org/spreadsheetml/2006/main">
  <c r="K24" i="1" l="1"/>
  <c r="L16" i="2"/>
  <c r="C14" i="2"/>
  <c r="C18" i="2" s="1"/>
  <c r="E27" i="2" s="1"/>
  <c r="L12" i="2"/>
  <c r="O15" i="1"/>
  <c r="O16" i="1" s="1"/>
  <c r="P16" i="1" s="1"/>
  <c r="N18" i="1" s="1"/>
  <c r="M13" i="1"/>
  <c r="M14" i="1"/>
  <c r="M16" i="1"/>
  <c r="O12" i="1"/>
  <c r="O14" i="1" s="1"/>
  <c r="L20" i="2" l="1"/>
  <c r="E26" i="2" s="1"/>
  <c r="M15" i="1"/>
  <c r="M17" i="1" s="1"/>
  <c r="N26" i="1" s="1"/>
  <c r="N14" i="1" l="1"/>
  <c r="N16" i="1"/>
  <c r="N24" i="1" l="1"/>
  <c r="G24" i="1" l="1"/>
  <c r="D25" i="1" s="1"/>
</calcChain>
</file>

<file path=xl/sharedStrings.xml><?xml version="1.0" encoding="utf-8"?>
<sst xmlns="http://schemas.openxmlformats.org/spreadsheetml/2006/main" count="30" uniqueCount="27">
  <si>
    <t>Sales for Last Month</t>
  </si>
  <si>
    <t>Sales for previous Month</t>
  </si>
  <si>
    <t>No Days in Month</t>
  </si>
  <si>
    <t>Gross Debtor Balance at Month End</t>
  </si>
  <si>
    <t>Days Sales Outstanding</t>
  </si>
  <si>
    <t>Balance</t>
  </si>
  <si>
    <t>Debtors Balance at month end</t>
  </si>
  <si>
    <t>Current Months Sales</t>
  </si>
  <si>
    <t xml:space="preserve">Previous Months </t>
  </si>
  <si>
    <t>Month Before</t>
  </si>
  <si>
    <t>Total Days Sales outstanding</t>
  </si>
  <si>
    <t>Amount</t>
  </si>
  <si>
    <t>No days in month</t>
  </si>
  <si>
    <t>Enter the current months sales (including VAT) in the box marked 1</t>
  </si>
  <si>
    <t>Enter last months sales (including VAT) in the box marked 2</t>
  </si>
  <si>
    <t>Enter the prevoius months sales (including VAT) in the box marked 3</t>
  </si>
  <si>
    <t>Enter the number of days in the month in boxes 4,5 and 6.</t>
  </si>
  <si>
    <t>Enter the number of days in the month in boxes 3 &amp; 4</t>
  </si>
  <si>
    <t>Enter the month end  balance on your Debtors in box marked 5</t>
  </si>
  <si>
    <t xml:space="preserve">Instructions for use </t>
  </si>
  <si>
    <t>Instructions</t>
  </si>
  <si>
    <t>tab below</t>
  </si>
  <si>
    <t xml:space="preserve">If the DSO you get is more than 60 - it is more accurate to use the other calculator on the </t>
  </si>
  <si>
    <t>If the DSO you get is less than 60 - it is more accurate to use the other calculator on the</t>
  </si>
  <si>
    <t xml:space="preserve">DSO Calculator for 60 days + </t>
  </si>
  <si>
    <t>DSO Calculator for up to 60 days</t>
  </si>
  <si>
    <t>Enter the month end  balance on your Debtors in box marked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</si>
</sst>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4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/>
    <xf numFmtId="0" fontId="7" fillId="3" borderId="1" xfId="0" applyFont="1" applyFill="1" applyBorder="1"/>
    <xf numFmtId="0" fontId="4" fillId="3" borderId="2" xfId="0" applyFont="1" applyFill="1" applyBorder="1"/>
    <xf numFmtId="2" fontId="8" fillId="3" borderId="3" xfId="0" applyNumberFormat="1" applyFont="1" applyFill="1" applyBorder="1"/>
    <xf numFmtId="0" fontId="4" fillId="3" borderId="0" xfId="0" applyFont="1" applyFill="1"/>
    <xf numFmtId="0" fontId="6" fillId="3" borderId="0" xfId="0" applyFont="1" applyFill="1"/>
    <xf numFmtId="2" fontId="0" fillId="3" borderId="0" xfId="0" applyNumberFormat="1" applyFill="1"/>
    <xf numFmtId="0" fontId="3" fillId="3" borderId="0" xfId="0" applyFont="1" applyFill="1" applyAlignment="1">
      <alignment wrapText="1"/>
    </xf>
    <xf numFmtId="2" fontId="0" fillId="3" borderId="5" xfId="0" applyNumberForma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0" xfId="0" applyFont="1" applyFill="1"/>
    <xf numFmtId="2" fontId="8" fillId="3" borderId="0" xfId="0" applyNumberFormat="1" applyFont="1" applyFill="1"/>
    <xf numFmtId="0" fontId="5" fillId="3" borderId="0" xfId="0" applyFont="1" applyFill="1"/>
    <xf numFmtId="0" fontId="3" fillId="2" borderId="4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://www.icmt.i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://www.icmt.i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352425</xdr:colOff>
      <xdr:row>6</xdr:row>
      <xdr:rowOff>50591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90825" cy="102214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</xdr:row>
      <xdr:rowOff>57150</xdr:rowOff>
    </xdr:from>
    <xdr:to>
      <xdr:col>6</xdr:col>
      <xdr:colOff>1000125</xdr:colOff>
      <xdr:row>9</xdr:row>
      <xdr:rowOff>85725</xdr:rowOff>
    </xdr:to>
    <xdr:pic>
      <xdr:nvPicPr>
        <xdr:cNvPr id="3" name="Picture 2" descr="http://secure.wlxrs.com/$live.controls.images/wh/excelswoosh_right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581150"/>
          <a:ext cx="4000500" cy="2571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25</xdr:col>
      <xdr:colOff>476250</xdr:colOff>
      <xdr:row>9</xdr:row>
      <xdr:rowOff>28575</xdr:rowOff>
    </xdr:to>
    <xdr:pic>
      <xdr:nvPicPr>
        <xdr:cNvPr id="4" name="Picture 3" descr="http://secure.wlxrs.com/$live.controls.images/wh/excelswoosh_right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524000"/>
          <a:ext cx="5353050" cy="257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304800</xdr:colOff>
      <xdr:row>7</xdr:row>
      <xdr:rowOff>77046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305175" cy="1210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14</xdr:col>
      <xdr:colOff>38099</xdr:colOff>
      <xdr:row>8</xdr:row>
      <xdr:rowOff>257175</xdr:rowOff>
    </xdr:to>
    <xdr:pic>
      <xdr:nvPicPr>
        <xdr:cNvPr id="7" name="Picture 6" descr="http://secure.wlxrs.com/$live.controls.images/wh/excelswoosh_right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5438774" cy="2571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609599</xdr:colOff>
      <xdr:row>8</xdr:row>
      <xdr:rowOff>0</xdr:rowOff>
    </xdr:from>
    <xdr:to>
      <xdr:col>24</xdr:col>
      <xdr:colOff>104774</xdr:colOff>
      <xdr:row>8</xdr:row>
      <xdr:rowOff>257175</xdr:rowOff>
    </xdr:to>
    <xdr:pic>
      <xdr:nvPicPr>
        <xdr:cNvPr id="8" name="Picture 7" descr="http://secure.wlxrs.com/$live.controls.images/wh/excelswoosh_right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4" y="1752600"/>
          <a:ext cx="5591175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8:X26"/>
  <sheetViews>
    <sheetView workbookViewId="0">
      <selection activeCell="C35" sqref="C35"/>
    </sheetView>
  </sheetViews>
  <sheetFormatPr defaultRowHeight="12.75" x14ac:dyDescent="0.2"/>
  <cols>
    <col min="1" max="6" width="9.140625" style="2"/>
    <col min="7" max="7" width="16" style="2" bestFit="1" customWidth="1"/>
    <col min="8" max="9" width="9.140625" style="2"/>
    <col min="10" max="11" width="0" style="2" hidden="1" customWidth="1"/>
    <col min="12" max="16" width="9.140625" style="2" hidden="1" customWidth="1"/>
    <col min="17" max="17" width="0" style="2" hidden="1" customWidth="1"/>
    <col min="18" max="16384" width="9.140625" style="2"/>
  </cols>
  <sheetData>
    <row r="8" spans="1:24" ht="18" x14ac:dyDescent="0.25">
      <c r="A8" s="21" t="s">
        <v>25</v>
      </c>
      <c r="B8" s="21"/>
      <c r="C8" s="21"/>
      <c r="D8" s="21"/>
      <c r="E8" s="21"/>
      <c r="F8" s="21"/>
      <c r="G8" s="21"/>
      <c r="R8" s="21" t="s">
        <v>20</v>
      </c>
      <c r="S8" s="21"/>
      <c r="T8" s="21"/>
      <c r="U8" s="21"/>
      <c r="V8" s="21"/>
      <c r="W8" s="21"/>
      <c r="X8" s="21"/>
    </row>
    <row r="9" spans="1:24" ht="18" x14ac:dyDescent="0.25">
      <c r="A9" s="19"/>
      <c r="B9" s="19"/>
      <c r="C9" s="19"/>
      <c r="D9" s="19"/>
      <c r="E9" s="19"/>
      <c r="F9" s="19"/>
      <c r="G9" s="19"/>
    </row>
    <row r="10" spans="1:24" ht="18" x14ac:dyDescent="0.25">
      <c r="A10" s="19"/>
      <c r="B10" s="19"/>
      <c r="C10" s="19"/>
      <c r="D10" s="19"/>
      <c r="E10" s="19"/>
      <c r="F10" s="19"/>
      <c r="G10" s="19"/>
    </row>
    <row r="11" spans="1:24" x14ac:dyDescent="0.2">
      <c r="G11" s="3" t="s">
        <v>2</v>
      </c>
    </row>
    <row r="12" spans="1:24" ht="13.5" thickBot="1" x14ac:dyDescent="0.25">
      <c r="E12" s="4" t="s">
        <v>11</v>
      </c>
      <c r="O12" s="2">
        <f>+E13/G13</f>
        <v>62.387096774193552</v>
      </c>
    </row>
    <row r="13" spans="1:24" ht="13.5" thickBot="1" x14ac:dyDescent="0.25">
      <c r="A13" s="2" t="s">
        <v>0</v>
      </c>
      <c r="D13" s="2">
        <v>1</v>
      </c>
      <c r="E13" s="18">
        <v>1934</v>
      </c>
      <c r="F13" s="2">
        <v>3</v>
      </c>
      <c r="G13" s="1">
        <v>31</v>
      </c>
      <c r="L13" s="2" t="s">
        <v>5</v>
      </c>
      <c r="M13" s="2">
        <f>+G21</f>
        <v>3200</v>
      </c>
      <c r="R13" s="8"/>
    </row>
    <row r="14" spans="1:24" ht="13.5" thickBot="1" x14ac:dyDescent="0.25">
      <c r="M14" s="2">
        <f>+E13</f>
        <v>1934</v>
      </c>
      <c r="N14" s="2">
        <f>IF(M15&gt;1,G13,O14)</f>
        <v>31</v>
      </c>
      <c r="O14" s="2">
        <f>+G21/O12</f>
        <v>51.292657704239915</v>
      </c>
      <c r="R14" s="2" t="s">
        <v>13</v>
      </c>
    </row>
    <row r="15" spans="1:24" ht="13.5" thickBot="1" x14ac:dyDescent="0.25">
      <c r="A15" s="2" t="s">
        <v>1</v>
      </c>
      <c r="D15" s="2">
        <v>2</v>
      </c>
      <c r="E15" s="1">
        <v>1653</v>
      </c>
      <c r="F15" s="2">
        <v>4</v>
      </c>
      <c r="G15" s="1">
        <v>28</v>
      </c>
      <c r="M15" s="2">
        <f>+M13-M14</f>
        <v>1266</v>
      </c>
      <c r="O15" s="2">
        <f>+E15/G15</f>
        <v>59.035714285714285</v>
      </c>
      <c r="R15" s="2" t="s">
        <v>14</v>
      </c>
    </row>
    <row r="16" spans="1:24" x14ac:dyDescent="0.2">
      <c r="M16" s="2">
        <f>+E15</f>
        <v>1653</v>
      </c>
      <c r="N16" s="2">
        <f>IF(M17&gt;1,G15,O16)</f>
        <v>21.444646098003631</v>
      </c>
      <c r="O16" s="2">
        <f>+(G21-E13)/O15</f>
        <v>21.444646098003631</v>
      </c>
      <c r="P16" s="2">
        <f>+O16</f>
        <v>21.444646098003631</v>
      </c>
    </row>
    <row r="17" spans="1:18" x14ac:dyDescent="0.2">
      <c r="M17" s="2">
        <f>+M15-M16</f>
        <v>-387</v>
      </c>
      <c r="R17" s="4" t="s">
        <v>17</v>
      </c>
    </row>
    <row r="18" spans="1:18" x14ac:dyDescent="0.2">
      <c r="N18" s="2">
        <f>IF(P16&lt;0,-P16,0)</f>
        <v>0</v>
      </c>
    </row>
    <row r="20" spans="1:18" ht="13.5" thickBot="1" x14ac:dyDescent="0.25"/>
    <row r="21" spans="1:18" ht="13.5" thickBot="1" x14ac:dyDescent="0.25">
      <c r="A21" s="2" t="s">
        <v>3</v>
      </c>
      <c r="F21" s="2">
        <v>5</v>
      </c>
      <c r="G21" s="18">
        <v>3200</v>
      </c>
      <c r="R21" s="4" t="s">
        <v>18</v>
      </c>
    </row>
    <row r="23" spans="1:18" ht="13.5" thickBot="1" x14ac:dyDescent="0.25"/>
    <row r="24" spans="1:18" s="8" customFormat="1" ht="13.5" thickBot="1" x14ac:dyDescent="0.25">
      <c r="A24" s="5" t="s">
        <v>4</v>
      </c>
      <c r="B24" s="6"/>
      <c r="C24" s="6"/>
      <c r="D24" s="6"/>
      <c r="E24" s="6"/>
      <c r="F24" s="6"/>
      <c r="G24" s="7">
        <f>IF(M17&gt;0,"See Below",N24)</f>
        <v>52.444646098003631</v>
      </c>
      <c r="K24" s="8">
        <f>G21/E13</f>
        <v>1.6546018614270941</v>
      </c>
      <c r="N24" s="8">
        <f>SUM(N13:N23)</f>
        <v>52.444646098003631</v>
      </c>
      <c r="R24" s="4" t="s">
        <v>22</v>
      </c>
    </row>
    <row r="25" spans="1:18" x14ac:dyDescent="0.2">
      <c r="D25" s="9" t="str">
        <f>IF(G24&lt;60,"_",N26)</f>
        <v>_</v>
      </c>
      <c r="R25" s="4" t="s">
        <v>21</v>
      </c>
    </row>
    <row r="26" spans="1:18" x14ac:dyDescent="0.2">
      <c r="G26" s="9"/>
      <c r="N26" s="9" t="str">
        <f>IF(M17&lt;E13, "use 60-90 day DSO Calculator below", "Use 90-120 day DSO Calculator below")</f>
        <v>use 60-90 day DSO Calculator below</v>
      </c>
    </row>
  </sheetData>
  <mergeCells count="2">
    <mergeCell ref="A8:G8"/>
    <mergeCell ref="R8:X8"/>
  </mergeCells>
  <phoneticPr fontId="1" type="noConversion"/>
  <pageMargins left="0.75" right="0.75" top="1" bottom="1" header="0.5" footer="0.5"/>
  <pageSetup paperSize="9" scale="77" orientation="landscape" horizontalDpi="4294967293" r:id="rId1"/>
  <headerFooter alignWithMargins="0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8:P27"/>
  <sheetViews>
    <sheetView tabSelected="1" workbookViewId="0">
      <selection activeCell="P22" sqref="P22"/>
    </sheetView>
  </sheetViews>
  <sheetFormatPr defaultRowHeight="12.75" x14ac:dyDescent="0.2"/>
  <cols>
    <col min="1" max="1" width="26.7109375" style="2" bestFit="1" customWidth="1"/>
    <col min="2" max="3" width="9.140625" style="2"/>
    <col min="4" max="4" width="11.140625" style="2" customWidth="1"/>
    <col min="5" max="5" width="15.7109375" style="2" bestFit="1" customWidth="1"/>
    <col min="6" max="7" width="0" style="2" hidden="1" customWidth="1"/>
    <col min="8" max="8" width="10.140625" style="10" hidden="1" customWidth="1"/>
    <col min="9" max="10" width="0" style="2" hidden="1" customWidth="1"/>
    <col min="11" max="11" width="9.140625" style="2" hidden="1" customWidth="1"/>
    <col min="12" max="13" width="0" style="2" hidden="1" customWidth="1"/>
    <col min="14" max="16384" width="9.140625" style="2"/>
  </cols>
  <sheetData>
    <row r="8" spans="1:16" ht="48.75" customHeight="1" x14ac:dyDescent="0.25">
      <c r="A8" s="21" t="s">
        <v>24</v>
      </c>
      <c r="B8" s="21"/>
      <c r="C8" s="21"/>
      <c r="D8" s="21"/>
      <c r="P8" s="20" t="s">
        <v>19</v>
      </c>
    </row>
    <row r="9" spans="1:16" ht="48.75" customHeight="1" x14ac:dyDescent="0.25">
      <c r="A9" s="19"/>
      <c r="B9" s="19"/>
      <c r="C9" s="19"/>
      <c r="D9" s="19"/>
    </row>
    <row r="10" spans="1:16" x14ac:dyDescent="0.2">
      <c r="E10" s="11" t="s">
        <v>12</v>
      </c>
      <c r="P10" s="8"/>
    </row>
    <row r="11" spans="1:16" ht="13.5" thickBot="1" x14ac:dyDescent="0.25">
      <c r="L11" s="10"/>
      <c r="P11" s="2" t="s">
        <v>13</v>
      </c>
    </row>
    <row r="12" spans="1:16" ht="13.5" thickBot="1" x14ac:dyDescent="0.25">
      <c r="A12" s="2" t="s">
        <v>7</v>
      </c>
      <c r="B12" s="2">
        <v>1</v>
      </c>
      <c r="C12" s="1">
        <v>1934</v>
      </c>
      <c r="D12" s="2">
        <v>4</v>
      </c>
      <c r="E12" s="1">
        <v>31</v>
      </c>
      <c r="L12" s="10">
        <f>+E12</f>
        <v>31</v>
      </c>
      <c r="P12" s="2" t="s">
        <v>14</v>
      </c>
    </row>
    <row r="13" spans="1:16" x14ac:dyDescent="0.2">
      <c r="L13" s="10"/>
      <c r="P13" s="2" t="s">
        <v>15</v>
      </c>
    </row>
    <row r="14" spans="1:16" hidden="1" x14ac:dyDescent="0.2">
      <c r="C14" s="2">
        <f>+E23-C12</f>
        <v>3666</v>
      </c>
      <c r="L14" s="10"/>
    </row>
    <row r="15" spans="1:16" ht="13.5" thickBot="1" x14ac:dyDescent="0.25">
      <c r="L15" s="10"/>
    </row>
    <row r="16" spans="1:16" ht="13.5" thickBot="1" x14ac:dyDescent="0.25">
      <c r="A16" s="2" t="s">
        <v>8</v>
      </c>
      <c r="B16" s="2">
        <v>2</v>
      </c>
      <c r="C16" s="1">
        <v>1653</v>
      </c>
      <c r="D16" s="2">
        <v>5</v>
      </c>
      <c r="E16" s="1">
        <v>28</v>
      </c>
      <c r="L16" s="10">
        <f>+E16</f>
        <v>28</v>
      </c>
      <c r="P16" s="2" t="s">
        <v>16</v>
      </c>
    </row>
    <row r="17" spans="1:16" x14ac:dyDescent="0.2">
      <c r="L17" s="10"/>
    </row>
    <row r="18" spans="1:16" hidden="1" x14ac:dyDescent="0.2">
      <c r="C18" s="2">
        <f>+C14-C16</f>
        <v>2013</v>
      </c>
      <c r="L18" s="10"/>
    </row>
    <row r="19" spans="1:16" ht="13.5" thickBot="1" x14ac:dyDescent="0.25">
      <c r="L19" s="10"/>
      <c r="P19" s="2" t="s">
        <v>26</v>
      </c>
    </row>
    <row r="20" spans="1:16" ht="13.5" thickBot="1" x14ac:dyDescent="0.25">
      <c r="A20" s="2" t="s">
        <v>9</v>
      </c>
      <c r="B20" s="2">
        <v>3</v>
      </c>
      <c r="C20" s="1">
        <v>1376</v>
      </c>
      <c r="D20" s="2">
        <v>6</v>
      </c>
      <c r="E20" s="1">
        <v>31</v>
      </c>
      <c r="L20" s="12">
        <f>(+C18/C20)*E20</f>
        <v>45.351017441860463</v>
      </c>
    </row>
    <row r="21" spans="1:16" x14ac:dyDescent="0.2">
      <c r="E21" s="10"/>
      <c r="L21" s="10"/>
      <c r="P21" s="4" t="s">
        <v>23</v>
      </c>
    </row>
    <row r="22" spans="1:16" ht="13.5" thickBot="1" x14ac:dyDescent="0.25">
      <c r="E22" s="10"/>
      <c r="L22" s="10"/>
      <c r="P22" s="4" t="s">
        <v>21</v>
      </c>
    </row>
    <row r="23" spans="1:16" ht="13.5" thickBot="1" x14ac:dyDescent="0.25">
      <c r="A23" s="2" t="s">
        <v>6</v>
      </c>
      <c r="D23" s="2">
        <v>7</v>
      </c>
      <c r="E23" s="1">
        <v>5600</v>
      </c>
      <c r="L23" s="10"/>
    </row>
    <row r="25" spans="1:16" ht="13.5" thickBot="1" x14ac:dyDescent="0.25"/>
    <row r="26" spans="1:16" s="15" customFormat="1" ht="13.5" thickBot="1" x14ac:dyDescent="0.25">
      <c r="A26" s="13" t="s">
        <v>10</v>
      </c>
      <c r="B26" s="14"/>
      <c r="C26" s="14"/>
      <c r="D26" s="14"/>
      <c r="E26" s="7">
        <f>SUM(L12:L23)</f>
        <v>104.35101744186046</v>
      </c>
      <c r="H26" s="16"/>
    </row>
    <row r="27" spans="1:16" ht="18" x14ac:dyDescent="0.25">
      <c r="E27" s="17" t="str">
        <f>IF(C18&lt;0, "Use 0-60 day calculator below","_")</f>
        <v>_</v>
      </c>
    </row>
  </sheetData>
  <mergeCells count="1">
    <mergeCell ref="A8:D8"/>
  </mergeCells>
  <phoneticPr fontId="1" type="noConversion"/>
  <pageMargins left="0.75" right="0.75" top="1" bottom="1" header="0.5" footer="0.5"/>
  <pageSetup paperSize="9" scale="73" orientation="landscape" r:id="rId1"/>
  <headerFooter alignWithMargins="0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0-60 day DSO Calculator</vt:lpstr>
      <vt:lpstr>Over 60 days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Flood</cp:lastModifiedBy>
  <cp:lastPrinted>2014-07-13T14:23:36Z</cp:lastPrinted>
  <dcterms:created xsi:type="dcterms:W3CDTF">2004-06-03T13:37:22Z</dcterms:created>
  <dcterms:modified xsi:type="dcterms:W3CDTF">2014-07-13T14:24:41Z</dcterms:modified>
</cp:coreProperties>
</file>